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santis\Desktop\Pagina web\CONTENIDO\NOTICIAS\MAYO 2015\Cuenc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I7" i="1"/>
  <c r="H21" i="1"/>
  <c r="I21" i="1" s="1"/>
  <c r="H20" i="1"/>
  <c r="I20" i="1" s="1"/>
  <c r="F21" i="1"/>
  <c r="F20" i="1"/>
  <c r="H19" i="1"/>
  <c r="I19" i="1" s="1"/>
  <c r="H18" i="1"/>
  <c r="I18" i="1" s="1"/>
  <c r="H5" i="1"/>
  <c r="I5" i="1" s="1"/>
  <c r="H6" i="1"/>
  <c r="I6" i="1" s="1"/>
  <c r="H7" i="1"/>
  <c r="H8" i="1"/>
  <c r="I8" i="1" s="1"/>
  <c r="H9" i="1"/>
  <c r="I9" i="1" s="1"/>
  <c r="H10" i="1"/>
  <c r="I10" i="1" s="1"/>
  <c r="H11" i="1"/>
  <c r="I11" i="1" s="1"/>
  <c r="F19" i="1"/>
  <c r="F18" i="1"/>
  <c r="F15" i="1"/>
  <c r="H15" i="1" s="1"/>
  <c r="I15" i="1" s="1"/>
  <c r="F5" i="1"/>
  <c r="H4" i="1"/>
  <c r="I4" i="1" s="1"/>
  <c r="F12" i="1"/>
  <c r="H12" i="1" s="1"/>
  <c r="I12" i="1" s="1"/>
  <c r="F6" i="1"/>
  <c r="F7" i="1"/>
  <c r="F8" i="1"/>
  <c r="F9" i="1"/>
  <c r="F10" i="1"/>
  <c r="F11" i="1"/>
  <c r="F4" i="1"/>
  <c r="N12" i="1"/>
  <c r="N15" i="1"/>
  <c r="H16" i="1"/>
  <c r="H17" i="1"/>
  <c r="H22" i="1" l="1"/>
  <c r="I22" i="1" s="1"/>
</calcChain>
</file>

<file path=xl/sharedStrings.xml><?xml version="1.0" encoding="utf-8"?>
<sst xmlns="http://schemas.openxmlformats.org/spreadsheetml/2006/main" count="50" uniqueCount="50">
  <si>
    <t>VOTOS VÁLIDOS</t>
  </si>
  <si>
    <t>VOTOS NULOS</t>
  </si>
  <si>
    <t xml:space="preserve">VOTOS BLANCOS </t>
  </si>
  <si>
    <t>TOTAL DE EMPADRONADOS</t>
  </si>
  <si>
    <t>NO VOTADOS</t>
  </si>
  <si>
    <t>CARRERA</t>
  </si>
  <si>
    <t>ING. MECÁNICA</t>
  </si>
  <si>
    <t>ING. AMBIENTAL</t>
  </si>
  <si>
    <t>MEDICINA VETERINARIA</t>
  </si>
  <si>
    <t>CULTURA FISICA</t>
  </si>
  <si>
    <t>ING. AMEC. AUTOMOTRIZ</t>
  </si>
  <si>
    <t>ING. ELECTRICA</t>
  </si>
  <si>
    <t xml:space="preserve">PSICOLOGÍA DEL TRABAJO </t>
  </si>
  <si>
    <t>MAS</t>
  </si>
  <si>
    <t>MIT</t>
  </si>
  <si>
    <t>IRON DON BOSCO</t>
  </si>
  <si>
    <t>CONTABILIDAD Y AUDITORIA</t>
  </si>
  <si>
    <t>ING. DE SISTEMAS</t>
  </si>
  <si>
    <t>ADMINISTRACIÓN DE EMPRESAS</t>
  </si>
  <si>
    <t>PEDAGOGÍA</t>
  </si>
  <si>
    <t>SALESIANA</t>
  </si>
  <si>
    <t>AVANZAMOS</t>
  </si>
  <si>
    <t>INDICE DE AUSENTISMO</t>
  </si>
  <si>
    <t>TOTAL SUFRAGANTES</t>
  </si>
  <si>
    <t>BIOTECNOLOGÍA</t>
  </si>
  <si>
    <t>DESARROLLO LOCAL ( DOS LISTAS)</t>
  </si>
  <si>
    <t>MECATRÓNICA, (TRES LISTAS)</t>
  </si>
  <si>
    <t>TOTAL ESTUDIANTES EMPADRONADOS</t>
  </si>
  <si>
    <t>LISTAS PARTIPANTES</t>
  </si>
  <si>
    <t>VOTOS OBTENIDOS POR CADA LISTA</t>
  </si>
  <si>
    <t>TOTAL DE SUFRAGIOS</t>
  </si>
  <si>
    <t xml:space="preserve">RESULTADOS DE LOS COMICIOS ELECTORALES DESARROLLADOS EL VIERNES  22 DE MAYO DE 2015 PARA LA  ELECCIÓN DE DIRECTIVAS DE CARRERA </t>
  </si>
  <si>
    <t>LISTA GANADORA</t>
  </si>
  <si>
    <t>"ALFA"</t>
  </si>
  <si>
    <t>"JUVENTUD AMBIENTALISTA"</t>
  </si>
  <si>
    <t>"MOVIMIENTO INTEGRACIÓN VETERINARIA"</t>
  </si>
  <si>
    <t>"BIOLISTA"</t>
  </si>
  <si>
    <t>"RENOVACIÓN"</t>
  </si>
  <si>
    <t>"JUVENTUD EMPRENDEDORA SALESIANA</t>
  </si>
  <si>
    <t>"ESTUDIANTES DE ELECTRICA UNIDOS"</t>
  </si>
  <si>
    <t>"LIOE" LISTA DE INTEGRACIÓN A LA OPINIÓN ESTUDIANTIUL</t>
  </si>
  <si>
    <t>"SALESIANA"</t>
  </si>
  <si>
    <t>"AVANZAMOS"</t>
  </si>
  <si>
    <t>"MAS"</t>
  </si>
  <si>
    <t>"MIT"</t>
  </si>
  <si>
    <t>"IRON DON BOSCO"</t>
  </si>
  <si>
    <t>"ACTIVA"</t>
  </si>
  <si>
    <t>"ESSIS"</t>
  </si>
  <si>
    <t>"UNION ESTUDIANTIL SALESIANA"</t>
  </si>
  <si>
    <t>JUVENTUID UNIDOS POR EL CAMBIO “JUC”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</si>
</sst>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2" xfId="0" applyBorder="1"/>
    <xf numFmtId="0" fontId="0" fillId="0" borderId="8" xfId="0" applyBorder="1"/>
    <xf numFmtId="0" fontId="0" fillId="0" borderId="6" xfId="0" applyBorder="1"/>
    <xf numFmtId="0" fontId="0" fillId="0" borderId="12" xfId="0" applyBorder="1" applyAlignment="1">
      <alignment wrapText="1"/>
    </xf>
    <xf numFmtId="0" fontId="0" fillId="0" borderId="11" xfId="0" applyBorder="1"/>
    <xf numFmtId="0" fontId="0" fillId="0" borderId="6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0" xfId="0" applyBorder="1"/>
    <xf numFmtId="0" fontId="0" fillId="3" borderId="0" xfId="0" applyFill="1" applyBorder="1" applyAlignment="1">
      <alignment horizontal="center"/>
    </xf>
    <xf numFmtId="0" fontId="1" fillId="0" borderId="15" xfId="0" applyFont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6" xfId="0" applyBorder="1"/>
    <xf numFmtId="0" fontId="1" fillId="0" borderId="14" xfId="0" applyFont="1" applyFill="1" applyBorder="1"/>
    <xf numFmtId="0" fontId="2" fillId="0" borderId="13" xfId="0" applyFont="1" applyBorder="1"/>
    <xf numFmtId="0" fontId="2" fillId="0" borderId="14" xfId="0" applyFont="1" applyBorder="1" applyAlignment="1">
      <alignment wrapText="1"/>
    </xf>
    <xf numFmtId="0" fontId="0" fillId="4" borderId="4" xfId="0" applyFont="1" applyFill="1" applyBorder="1"/>
    <xf numFmtId="0" fontId="0" fillId="4" borderId="4" xfId="0" applyFill="1" applyBorder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19" xfId="0" applyFont="1" applyBorder="1"/>
    <xf numFmtId="0" fontId="0" fillId="0" borderId="20" xfId="0" applyBorder="1" applyAlignment="1">
      <alignment horizontal="center" wrapText="1"/>
    </xf>
    <xf numFmtId="0" fontId="0" fillId="0" borderId="16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/>
    <xf numFmtId="0" fontId="1" fillId="0" borderId="17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3" borderId="21" xfId="0" applyFill="1" applyBorder="1" applyAlignment="1"/>
    <xf numFmtId="0" fontId="0" fillId="3" borderId="22" xfId="0" applyFill="1" applyBorder="1" applyAlignment="1"/>
    <xf numFmtId="0" fontId="0" fillId="3" borderId="2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640081</xdr:colOff>
      <xdr:row>11</xdr:row>
      <xdr:rowOff>28574</xdr:rowOff>
    </xdr:from>
    <xdr:to>
      <xdr:col>10</xdr:col>
      <xdr:colOff>704850</xdr:colOff>
      <xdr:row>12</xdr:row>
      <xdr:rowOff>190499</xdr:rowOff>
    </xdr:to>
    <xdr:sp macro="" textlink="">
      <xdr:nvSpPr>
        <xdr:cNvPr id="2" name="Abrir llave 1"/>
        <xdr:cNvSpPr/>
      </xdr:nvSpPr>
      <xdr:spPr>
        <a:xfrm>
          <a:off x="7098031" y="3238499"/>
          <a:ext cx="64769" cy="35242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9</xdr:col>
      <xdr:colOff>19050</xdr:colOff>
      <xdr:row>11</xdr:row>
      <xdr:rowOff>180975</xdr:rowOff>
    </xdr:from>
    <xdr:to>
      <xdr:col>10</xdr:col>
      <xdr:colOff>400050</xdr:colOff>
      <xdr:row>12</xdr:row>
      <xdr:rowOff>9525</xdr:rowOff>
    </xdr:to>
    <xdr:cxnSp macro="">
      <xdr:nvCxnSpPr>
        <xdr:cNvPr id="4" name="Conector recto de flecha 3"/>
        <xdr:cNvCxnSpPr/>
      </xdr:nvCxnSpPr>
      <xdr:spPr>
        <a:xfrm>
          <a:off x="5715000" y="3629025"/>
          <a:ext cx="114300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15</xdr:row>
      <xdr:rowOff>95250</xdr:rowOff>
    </xdr:from>
    <xdr:to>
      <xdr:col>10</xdr:col>
      <xdr:colOff>485775</xdr:colOff>
      <xdr:row>15</xdr:row>
      <xdr:rowOff>104775</xdr:rowOff>
    </xdr:to>
    <xdr:cxnSp macro="">
      <xdr:nvCxnSpPr>
        <xdr:cNvPr id="6" name="Conector recto de flecha 5"/>
        <xdr:cNvCxnSpPr/>
      </xdr:nvCxnSpPr>
      <xdr:spPr>
        <a:xfrm flipV="1">
          <a:off x="7000875" y="3952875"/>
          <a:ext cx="12287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600076</xdr:colOff>
      <xdr:row>14</xdr:row>
      <xdr:rowOff>57151</xdr:rowOff>
    </xdr:from>
    <xdr:to>
      <xdr:col>10</xdr:col>
      <xdr:colOff>731520</xdr:colOff>
      <xdr:row>16</xdr:row>
      <xdr:rowOff>152401</xdr:rowOff>
    </xdr:to>
    <xdr:sp macro="" textlink="">
      <xdr:nvSpPr>
        <xdr:cNvPr id="7" name="Abrir llave 6"/>
        <xdr:cNvSpPr/>
      </xdr:nvSpPr>
      <xdr:spPr>
        <a:xfrm>
          <a:off x="8343901" y="3524251"/>
          <a:ext cx="131444" cy="4762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N3" sqref="N3"/>
    </sheetView>
  </sheetViews>
  <sheetFormatPr baseColWidth="10" defaultRowHeight="15" x14ac:dyDescent="0.25"/>
  <cols>
    <col min="1" max="2" width="21" customWidth="1"/>
    <col min="3" max="3" width="8.140625" customWidth="1"/>
    <col min="4" max="4" width="8.5703125" customWidth="1"/>
    <col min="8" max="8" width="13.42578125" customWidth="1"/>
    <col min="9" max="9" width="13" hidden="1" customWidth="1"/>
    <col min="12" max="12" width="15.85546875" customWidth="1"/>
  </cols>
  <sheetData>
    <row r="1" spans="1:15" ht="33.75" customHeight="1" thickBot="1" x14ac:dyDescent="0.3">
      <c r="A1" s="44" t="s">
        <v>31</v>
      </c>
      <c r="B1" s="45"/>
      <c r="C1" s="45"/>
      <c r="D1" s="45"/>
      <c r="E1" s="45"/>
      <c r="F1" s="45"/>
      <c r="G1" s="45"/>
      <c r="H1" s="45"/>
      <c r="I1" s="46"/>
    </row>
    <row r="2" spans="1:15" ht="15.75" thickBot="1" x14ac:dyDescent="0.3"/>
    <row r="3" spans="1:15" ht="37.5" thickBot="1" x14ac:dyDescent="0.3">
      <c r="A3" s="26" t="s">
        <v>5</v>
      </c>
      <c r="B3" s="32" t="s">
        <v>32</v>
      </c>
      <c r="C3" s="27" t="s">
        <v>0</v>
      </c>
      <c r="D3" s="27" t="s">
        <v>1</v>
      </c>
      <c r="E3" s="27" t="s">
        <v>2</v>
      </c>
      <c r="F3" s="27" t="s">
        <v>23</v>
      </c>
      <c r="G3" s="27" t="s">
        <v>4</v>
      </c>
      <c r="H3" s="27" t="s">
        <v>3</v>
      </c>
      <c r="I3" s="22" t="s">
        <v>22</v>
      </c>
      <c r="J3" s="1"/>
      <c r="K3" s="1"/>
    </row>
    <row r="4" spans="1:15" x14ac:dyDescent="0.25">
      <c r="A4" s="16" t="s">
        <v>6</v>
      </c>
      <c r="B4" s="35" t="s">
        <v>33</v>
      </c>
      <c r="C4" s="13">
        <v>92</v>
      </c>
      <c r="D4" s="13">
        <v>16</v>
      </c>
      <c r="E4" s="13">
        <v>10</v>
      </c>
      <c r="F4" s="13">
        <f>SUM(C4:E4)</f>
        <v>118</v>
      </c>
      <c r="G4" s="13">
        <v>100</v>
      </c>
      <c r="H4" s="13">
        <f>C4+D4+E4+G4</f>
        <v>218</v>
      </c>
      <c r="I4" s="17">
        <f>G4*100/H4</f>
        <v>45.871559633027523</v>
      </c>
    </row>
    <row r="5" spans="1:15" ht="30" x14ac:dyDescent="0.25">
      <c r="A5" s="5" t="s">
        <v>7</v>
      </c>
      <c r="B5" s="36" t="s">
        <v>34</v>
      </c>
      <c r="C5" s="2">
        <v>103</v>
      </c>
      <c r="D5" s="2">
        <v>60</v>
      </c>
      <c r="E5" s="2">
        <v>16</v>
      </c>
      <c r="F5" s="2">
        <f>SUM(C5:E5)</f>
        <v>179</v>
      </c>
      <c r="G5" s="2">
        <v>189</v>
      </c>
      <c r="H5" s="2">
        <f t="shared" ref="H5:H11" si="0">C5+D5+E5+G5</f>
        <v>368</v>
      </c>
      <c r="I5" s="6">
        <f t="shared" ref="I5:I11" si="1">G5*100/H5</f>
        <v>51.358695652173914</v>
      </c>
    </row>
    <row r="6" spans="1:15" ht="45" x14ac:dyDescent="0.25">
      <c r="A6" s="5" t="s">
        <v>8</v>
      </c>
      <c r="B6" s="36" t="s">
        <v>35</v>
      </c>
      <c r="C6" s="2">
        <v>55</v>
      </c>
      <c r="D6" s="2">
        <v>8</v>
      </c>
      <c r="E6" s="2">
        <v>1</v>
      </c>
      <c r="F6" s="2">
        <f t="shared" ref="F6:F12" si="2">SUM(C6:E6)</f>
        <v>64</v>
      </c>
      <c r="G6" s="2">
        <v>143</v>
      </c>
      <c r="H6" s="2">
        <f t="shared" si="0"/>
        <v>207</v>
      </c>
      <c r="I6" s="6">
        <f t="shared" si="1"/>
        <v>69.082125603864739</v>
      </c>
    </row>
    <row r="7" spans="1:15" x14ac:dyDescent="0.25">
      <c r="A7" s="5" t="s">
        <v>24</v>
      </c>
      <c r="B7" s="36" t="s">
        <v>36</v>
      </c>
      <c r="C7" s="2">
        <v>82</v>
      </c>
      <c r="D7" s="2">
        <v>20</v>
      </c>
      <c r="E7" s="2">
        <v>4</v>
      </c>
      <c r="F7" s="2">
        <f t="shared" si="2"/>
        <v>106</v>
      </c>
      <c r="G7" s="2">
        <v>17</v>
      </c>
      <c r="H7" s="2">
        <f t="shared" si="0"/>
        <v>123</v>
      </c>
      <c r="I7" s="6">
        <f t="shared" si="1"/>
        <v>13.821138211382113</v>
      </c>
    </row>
    <row r="8" spans="1:15" x14ac:dyDescent="0.25">
      <c r="A8" s="5" t="s">
        <v>9</v>
      </c>
      <c r="B8" s="36" t="s">
        <v>37</v>
      </c>
      <c r="C8" s="2">
        <v>54</v>
      </c>
      <c r="D8" s="2">
        <v>9</v>
      </c>
      <c r="E8" s="2">
        <v>1</v>
      </c>
      <c r="F8" s="2">
        <f t="shared" si="2"/>
        <v>64</v>
      </c>
      <c r="G8" s="2">
        <v>111</v>
      </c>
      <c r="H8" s="2">
        <f t="shared" si="0"/>
        <v>175</v>
      </c>
      <c r="I8" s="6">
        <f t="shared" si="1"/>
        <v>63.428571428571431</v>
      </c>
    </row>
    <row r="9" spans="1:15" ht="45" x14ac:dyDescent="0.25">
      <c r="A9" s="5" t="s">
        <v>10</v>
      </c>
      <c r="B9" s="36" t="s">
        <v>38</v>
      </c>
      <c r="C9" s="2">
        <v>276</v>
      </c>
      <c r="D9" s="2">
        <v>70</v>
      </c>
      <c r="E9" s="2">
        <v>15</v>
      </c>
      <c r="F9" s="2">
        <f t="shared" si="2"/>
        <v>361</v>
      </c>
      <c r="G9" s="2">
        <v>474</v>
      </c>
      <c r="H9" s="2">
        <f t="shared" si="0"/>
        <v>835</v>
      </c>
      <c r="I9" s="6">
        <f t="shared" si="1"/>
        <v>56.766467065868262</v>
      </c>
    </row>
    <row r="10" spans="1:15" ht="30" x14ac:dyDescent="0.25">
      <c r="A10" s="5" t="s">
        <v>11</v>
      </c>
      <c r="B10" s="36" t="s">
        <v>39</v>
      </c>
      <c r="C10" s="2">
        <v>144</v>
      </c>
      <c r="D10" s="2">
        <v>47</v>
      </c>
      <c r="E10" s="2">
        <v>23</v>
      </c>
      <c r="F10" s="2">
        <f t="shared" si="2"/>
        <v>214</v>
      </c>
      <c r="G10" s="2">
        <v>238</v>
      </c>
      <c r="H10" s="2">
        <f t="shared" si="0"/>
        <v>452</v>
      </c>
      <c r="I10" s="6">
        <f t="shared" si="1"/>
        <v>52.654867256637168</v>
      </c>
    </row>
    <row r="11" spans="1:15" ht="60.75" thickBot="1" x14ac:dyDescent="0.3">
      <c r="A11" s="5" t="s">
        <v>12</v>
      </c>
      <c r="B11" s="36" t="s">
        <v>40</v>
      </c>
      <c r="C11" s="2">
        <v>121</v>
      </c>
      <c r="D11" s="2">
        <v>11</v>
      </c>
      <c r="E11" s="2">
        <v>3</v>
      </c>
      <c r="F11" s="2">
        <f t="shared" si="2"/>
        <v>135</v>
      </c>
      <c r="G11" s="2">
        <v>29</v>
      </c>
      <c r="H11" s="2">
        <f t="shared" si="0"/>
        <v>164</v>
      </c>
      <c r="I11" s="6">
        <f t="shared" si="1"/>
        <v>17.682926829268293</v>
      </c>
      <c r="L11" s="31" t="s">
        <v>28</v>
      </c>
      <c r="M11" s="31" t="s">
        <v>29</v>
      </c>
      <c r="N11" s="31" t="s">
        <v>30</v>
      </c>
      <c r="O11" s="30"/>
    </row>
    <row r="12" spans="1:15" x14ac:dyDescent="0.25">
      <c r="A12" s="48" t="s">
        <v>25</v>
      </c>
      <c r="B12" s="37" t="s">
        <v>41</v>
      </c>
      <c r="C12" s="49">
        <v>9</v>
      </c>
      <c r="D12" s="41">
        <v>1</v>
      </c>
      <c r="E12" s="41">
        <v>0</v>
      </c>
      <c r="F12" s="41">
        <f t="shared" si="2"/>
        <v>10</v>
      </c>
      <c r="G12" s="41">
        <v>41</v>
      </c>
      <c r="H12" s="47">
        <f>F12+G12</f>
        <v>51</v>
      </c>
      <c r="I12" s="42">
        <f>G12*100/H12</f>
        <v>80.392156862745097</v>
      </c>
      <c r="J12" s="11"/>
      <c r="K12" s="11"/>
      <c r="L12" s="4" t="s">
        <v>20</v>
      </c>
      <c r="M12" s="29">
        <v>6</v>
      </c>
      <c r="N12" s="38">
        <f>M12+M13</f>
        <v>9</v>
      </c>
    </row>
    <row r="13" spans="1:15" ht="15.75" thickBot="1" x14ac:dyDescent="0.3">
      <c r="A13" s="48"/>
      <c r="B13" s="8" t="s">
        <v>42</v>
      </c>
      <c r="C13" s="49"/>
      <c r="D13" s="41"/>
      <c r="E13" s="41"/>
      <c r="F13" s="41"/>
      <c r="G13" s="41"/>
      <c r="H13" s="47"/>
      <c r="I13" s="42"/>
      <c r="J13" s="11"/>
      <c r="K13" s="11"/>
      <c r="L13" s="14" t="s">
        <v>21</v>
      </c>
      <c r="M13" s="9">
        <v>3</v>
      </c>
      <c r="N13" s="39"/>
    </row>
    <row r="14" spans="1:15" ht="15.75" thickBot="1" x14ac:dyDescent="0.3">
      <c r="A14" s="18"/>
      <c r="B14" s="33"/>
      <c r="C14" s="19"/>
      <c r="D14" s="3"/>
      <c r="E14" s="3"/>
      <c r="F14" s="3"/>
      <c r="G14" s="3"/>
      <c r="H14" s="3"/>
      <c r="I14" s="7"/>
      <c r="J14" s="11"/>
      <c r="K14" s="11"/>
      <c r="L14" s="20"/>
      <c r="M14" s="20"/>
      <c r="N14" s="21"/>
    </row>
    <row r="15" spans="1:15" x14ac:dyDescent="0.25">
      <c r="A15" s="50" t="s">
        <v>26</v>
      </c>
      <c r="B15" s="37" t="s">
        <v>43</v>
      </c>
      <c r="C15" s="51">
        <v>79</v>
      </c>
      <c r="D15" s="43">
        <v>8</v>
      </c>
      <c r="E15" s="43">
        <v>3</v>
      </c>
      <c r="F15" s="41">
        <f>C15+D15+E15</f>
        <v>90</v>
      </c>
      <c r="G15" s="43">
        <v>33</v>
      </c>
      <c r="H15" s="43">
        <f>F15+G15</f>
        <v>123</v>
      </c>
      <c r="I15" s="42">
        <f>G15*100/H15</f>
        <v>26.829268292682926</v>
      </c>
      <c r="J15" s="12"/>
      <c r="K15" s="12"/>
      <c r="L15" s="4" t="s">
        <v>13</v>
      </c>
      <c r="M15" s="28">
        <v>40</v>
      </c>
      <c r="N15" s="38">
        <f>M15+M16+M17</f>
        <v>79</v>
      </c>
    </row>
    <row r="16" spans="1:15" x14ac:dyDescent="0.25">
      <c r="A16" s="50"/>
      <c r="B16" s="5" t="s">
        <v>44</v>
      </c>
      <c r="C16" s="52"/>
      <c r="D16" s="43"/>
      <c r="E16" s="43"/>
      <c r="F16" s="41"/>
      <c r="G16" s="43"/>
      <c r="H16" s="43">
        <f t="shared" ref="H16:H17" si="3">SUM(C16:G16)</f>
        <v>0</v>
      </c>
      <c r="I16" s="42"/>
      <c r="J16" s="12"/>
      <c r="K16" s="12"/>
      <c r="L16" s="15" t="s">
        <v>14</v>
      </c>
      <c r="M16" s="2">
        <v>35</v>
      </c>
      <c r="N16" s="40"/>
    </row>
    <row r="17" spans="1:14" ht="15.75" thickBot="1" x14ac:dyDescent="0.3">
      <c r="A17" s="50"/>
      <c r="B17" s="8" t="s">
        <v>45</v>
      </c>
      <c r="C17" s="53"/>
      <c r="D17" s="43"/>
      <c r="E17" s="43"/>
      <c r="F17" s="41"/>
      <c r="G17" s="43"/>
      <c r="H17" s="43">
        <f t="shared" si="3"/>
        <v>0</v>
      </c>
      <c r="I17" s="42"/>
      <c r="J17" s="12"/>
      <c r="K17" s="12"/>
      <c r="L17" s="14" t="s">
        <v>15</v>
      </c>
      <c r="M17" s="9">
        <v>4</v>
      </c>
      <c r="N17" s="39"/>
    </row>
    <row r="18" spans="1:14" ht="30" x14ac:dyDescent="0.25">
      <c r="A18" s="5" t="s">
        <v>16</v>
      </c>
      <c r="B18" s="36" t="s">
        <v>46</v>
      </c>
      <c r="C18" s="2">
        <v>140</v>
      </c>
      <c r="D18" s="2">
        <v>57</v>
      </c>
      <c r="E18" s="2">
        <v>20</v>
      </c>
      <c r="F18" s="2">
        <f>C18+D18+E18</f>
        <v>217</v>
      </c>
      <c r="G18" s="2">
        <v>383</v>
      </c>
      <c r="H18" s="2">
        <f>C18+D18+E18+G18</f>
        <v>600</v>
      </c>
      <c r="I18" s="6">
        <f>G18*100/H18</f>
        <v>63.833333333333336</v>
      </c>
    </row>
    <row r="19" spans="1:14" ht="15" customHeight="1" x14ac:dyDescent="0.25">
      <c r="A19" s="5" t="s">
        <v>17</v>
      </c>
      <c r="B19" s="1" t="s">
        <v>47</v>
      </c>
      <c r="C19" s="2">
        <v>158</v>
      </c>
      <c r="D19" s="2">
        <v>65</v>
      </c>
      <c r="E19" s="2">
        <v>20</v>
      </c>
      <c r="F19" s="2">
        <f>C19+D19+E19</f>
        <v>243</v>
      </c>
      <c r="G19" s="2">
        <v>88</v>
      </c>
      <c r="H19" s="2">
        <f>C19+D19+E19+G19</f>
        <v>331</v>
      </c>
      <c r="I19" s="6">
        <f t="shared" ref="I19:I22" si="4">G19*100/H19</f>
        <v>26.586102719033232</v>
      </c>
    </row>
    <row r="20" spans="1:14" ht="30" x14ac:dyDescent="0.25">
      <c r="A20" s="5" t="s">
        <v>18</v>
      </c>
      <c r="B20" s="1" t="s">
        <v>48</v>
      </c>
      <c r="C20" s="2">
        <v>138</v>
      </c>
      <c r="D20" s="2">
        <v>69</v>
      </c>
      <c r="E20" s="2">
        <v>19</v>
      </c>
      <c r="F20" s="2">
        <f>SUM(C20:E20)</f>
        <v>226</v>
      </c>
      <c r="G20" s="2">
        <v>470</v>
      </c>
      <c r="H20" s="2">
        <f>C20+D20+E20+G20</f>
        <v>696</v>
      </c>
      <c r="I20" s="6">
        <f t="shared" si="4"/>
        <v>67.52873563218391</v>
      </c>
    </row>
    <row r="21" spans="1:14" ht="30.75" thickBot="1" x14ac:dyDescent="0.3">
      <c r="A21" s="8" t="s">
        <v>19</v>
      </c>
      <c r="B21" s="1" t="s">
        <v>49</v>
      </c>
      <c r="C21" s="9">
        <v>28</v>
      </c>
      <c r="D21" s="9">
        <v>6</v>
      </c>
      <c r="E21" s="9">
        <v>5</v>
      </c>
      <c r="F21" s="9">
        <f>SUM(C21:E21)</f>
        <v>39</v>
      </c>
      <c r="G21" s="9">
        <v>123</v>
      </c>
      <c r="H21" s="9">
        <f>C21+D21+E21+G21</f>
        <v>162</v>
      </c>
      <c r="I21" s="10">
        <f t="shared" si="4"/>
        <v>75.925925925925924</v>
      </c>
    </row>
    <row r="22" spans="1:14" ht="30.75" thickBot="1" x14ac:dyDescent="0.3">
      <c r="A22" s="23" t="s">
        <v>27</v>
      </c>
      <c r="B22" s="34"/>
      <c r="C22" s="24"/>
      <c r="D22" s="24"/>
      <c r="E22" s="24"/>
      <c r="F22" s="24"/>
      <c r="G22" s="24">
        <f>SUM(G4:G21)</f>
        <v>2439</v>
      </c>
      <c r="H22" s="25">
        <f>SUM(H4:H21)</f>
        <v>4505</v>
      </c>
      <c r="I22" s="10">
        <f t="shared" si="4"/>
        <v>54.139844617092123</v>
      </c>
    </row>
  </sheetData>
  <mergeCells count="19">
    <mergeCell ref="E15:E17"/>
    <mergeCell ref="G15:G17"/>
    <mergeCell ref="H15:H17"/>
    <mergeCell ref="A1:I1"/>
    <mergeCell ref="H12:H13"/>
    <mergeCell ref="A12:A13"/>
    <mergeCell ref="C12:C13"/>
    <mergeCell ref="D12:D13"/>
    <mergeCell ref="E12:E13"/>
    <mergeCell ref="A15:A17"/>
    <mergeCell ref="C15:C17"/>
    <mergeCell ref="D15:D17"/>
    <mergeCell ref="N12:N13"/>
    <mergeCell ref="N15:N17"/>
    <mergeCell ref="F12:F13"/>
    <mergeCell ref="F15:F17"/>
    <mergeCell ref="I12:I13"/>
    <mergeCell ref="I15:I17"/>
    <mergeCell ref="G12:G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Fabiola Chumbay Salazar</dc:creator>
  <cp:lastModifiedBy>Andres De Santis</cp:lastModifiedBy>
  <dcterms:created xsi:type="dcterms:W3CDTF">2015-05-25T22:22:07Z</dcterms:created>
  <dcterms:modified xsi:type="dcterms:W3CDTF">2015-05-29T02:52:32Z</dcterms:modified>
</cp:coreProperties>
</file>